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<sst xmlns="http://schemas.openxmlformats.org/spreadsheetml/2006/main" count="144" uniqueCount="142">
  <si>
    <t>Код КБК</t>
  </si>
  <si>
    <t>Кассовое исполнение за год предшествующий текущему финансовому году</t>
  </si>
  <si>
    <t>Оценка исполнения на текущий финансовый год</t>
  </si>
  <si>
    <t>Отклонение
графы 4 от графы 3</t>
  </si>
  <si>
    <t>1</t>
  </si>
  <si>
    <t>2</t>
  </si>
  <si>
    <t>3</t>
  </si>
  <si>
    <t>4</t>
  </si>
  <si>
    <t>I. Доходы бюджета - Всего</t>
  </si>
  <si>
    <t>1. Налоговые доходы, в том числе</t>
  </si>
  <si>
    <t>1.1. Налоги на прибыль, доходы</t>
  </si>
  <si>
    <t>Увеличение произошло в связи с тем, что погашена задолженность  рядом предприятий по итогам 2013года</t>
  </si>
  <si>
    <t>1.2 Налоги на товары (работы, услуги), реализуемые на территории РФ</t>
  </si>
  <si>
    <t>1.3. Налоги на совокупный доход</t>
  </si>
  <si>
    <t>Оценка исполнения на текущий финансовый год утверждена с учетом фактического поступления за 10 м-цев 2014г</t>
  </si>
  <si>
    <t>1.4. Налоги на имущество</t>
  </si>
  <si>
    <t>1.5. Государственная пошлина</t>
  </si>
  <si>
    <t>1.6. Задолженность и перерасчеты по отмененным налогам, сборам и иным обязательным платежам</t>
  </si>
  <si>
    <t>2. Неналоговые доходы, в том числе</t>
  </si>
  <si>
    <t>2.1. Доходы от использования имущества, находящегося в государственной и муниципальной собственности</t>
  </si>
  <si>
    <t>Не состоялись аукционы из-за отсутствия заявок на них</t>
  </si>
  <si>
    <t>2.2. Платежи при пользовании природными ресурсами</t>
  </si>
  <si>
    <t>2.3. Доходы от оказания платных услуг (работ) и компенсации затрат государства</t>
  </si>
  <si>
    <t>2.4. Доходы от продажи материальных и нематериальных активов</t>
  </si>
  <si>
    <t>Увеличение объясняется тем,что с Ганзя В.В. был заключен договор в конце 2013 года на сумму 3500 тыс.руб. с рассрочкой платежа, 2800 тыс.руб.поступило в этом году</t>
  </si>
  <si>
    <t>2.5. Административные платежи и сборы</t>
  </si>
  <si>
    <t>2.6. Штрафы, санкции, возмещение ущерба</t>
  </si>
  <si>
    <t>Уменьшение объясняется тем, что в 2014 году не поступают штрафы в районный бюджет  по 192 администратору (Федеральная миграционная служба)</t>
  </si>
  <si>
    <t>2.7. Прочие неналоговые доходы</t>
  </si>
  <si>
    <t>3. Безвозмездные поступления, в том числе</t>
  </si>
  <si>
    <t>3.1. Выравнивающие и балансирующие трансферты</t>
  </si>
  <si>
    <t>3.2. Целевые межбюджетные трансферты</t>
  </si>
  <si>
    <t>3.3. Спонсорская помощь</t>
  </si>
  <si>
    <t>3.4. МБТ от городских и сельских поселений в соответствии с переданными полномочиями</t>
  </si>
  <si>
    <t>ИТОГО налоговые и неналоговые доходы + выравнивающие и балансирующие трансферты+ спонсорская помощь+МБТ от городских и сельских поселений в соответствии с переданными полномочиями</t>
  </si>
  <si>
    <t>II. Расходы бюджета</t>
  </si>
  <si>
    <t>а) Расходы бюджета - ИТОГО за счет собственных средств и ВБТ, МБТ от городских и сельских поселений в соответствии с переданными полномочиями, в том числе:</t>
  </si>
  <si>
    <t>1. Общегосударственные вопросы</t>
  </si>
  <si>
    <t>0100</t>
  </si>
  <si>
    <t>Функционирование высшего должностного лица МО</t>
  </si>
  <si>
    <t>0102</t>
  </si>
  <si>
    <t>В 2013 году гасилась кредиторская задолженность в пенсионный фонд за 2012 г.</t>
  </si>
  <si>
    <t>Функционирование представительных органов МО</t>
  </si>
  <si>
    <t>0103</t>
  </si>
  <si>
    <t>В ноябре  2013 г.укомплектована должность инспектора финансового контроля и по настоящее время занята .С октября т.г. должность руководителя аппарата была преобразована в должность секретаря с меньшей зарплатой.</t>
  </si>
  <si>
    <t>Функционирование местных администраций</t>
  </si>
  <si>
    <t>0104</t>
  </si>
  <si>
    <t>Уменьшение ассигнований  в 2014 году объясняется проведением мероприятий по финансовому оздоровлению в соответствии с заключенным соглашением с Министерством финансов(сокращение 1,0 ставки водителя,1,0 уборщицы).Погашена кредиторская задолженность в пенсионный фонд за 2012 год в  2013 г.</t>
  </si>
  <si>
    <t xml:space="preserve">Обеспечение деятельности финансовых органов 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</si>
  <si>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</si>
  <si>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</si>
  <si>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</si>
  <si>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</si>
  <si>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</si>
  <si>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</si>
  <si>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</si>
  <si>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3. Национальная безопасность и правоохранительная деятельность</t>
  </si>
  <si>
    <t>0300</t>
  </si>
  <si>
    <t>Защита населения и территории от ЧС</t>
  </si>
  <si>
    <t>0309</t>
  </si>
  <si>
    <t>Сохранялась устойчивая обстановка в районе в отношении ЧС. Меньше произведено расходов на ГО и ЧС из резервного фонда</t>
  </si>
  <si>
    <t>4. Национальная экономика</t>
  </si>
  <si>
    <t>0400</t>
  </si>
  <si>
    <t>Сельское хозяйство и рыболовство</t>
  </si>
  <si>
    <t>0405</t>
  </si>
  <si>
    <t>Уменьшение ассигнований  в 2014 году объясняется проведением мероприятий  по финансовому оздоровлению в соответствии с заключенным соглашением с Министерством финансов.</t>
  </si>
  <si>
    <t>Транспорт</t>
  </si>
  <si>
    <t>0408</t>
  </si>
  <si>
    <t>Дорожное хозяйство (дорожные фонды)</t>
  </si>
  <si>
    <t>0409</t>
  </si>
  <si>
    <t>По данной статье проведены органами местного самоуправления работы  по    содержанию и восстановлению дорожной сети местного значения за счет акцизов.</t>
  </si>
  <si>
    <t>Другие вопросы в области национальной экономики</t>
  </si>
  <si>
    <t>0412</t>
  </si>
  <si>
    <t>5. Жилищно-коммунальное хозяйство</t>
  </si>
  <si>
    <t>0500</t>
  </si>
  <si>
    <t>Коммунальное хозяйство</t>
  </si>
  <si>
    <t>0502</t>
  </si>
  <si>
    <t>7. Образование</t>
  </si>
  <si>
    <t>0700</t>
  </si>
  <si>
    <t>Дошкольное образование</t>
  </si>
  <si>
    <t>0701</t>
  </si>
  <si>
    <t>Общее образование</t>
  </si>
  <si>
    <t>0702</t>
  </si>
  <si>
    <t xml:space="preserve">В 2013 году оплатили расходы за приобретенный уголь 2012 года </t>
  </si>
  <si>
    <t>Профессиональная подготовка, переподготовка и повышение квалификации</t>
  </si>
  <si>
    <t>0705</t>
  </si>
  <si>
    <t>Соблюдена периодичность обучения на курсах повышения квалификации педагогических работников.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</si>
  <si>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</si>
  <si>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</si>
  <si>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</si>
  <si>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</si>
  <si>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 xml:space="preserve">В 2013 г. было проведено софин-е из местного бюджета: 1.На приобретение автобуса -750 т.р.,2.На кап.ремонт в лагере-2123,8 т.р.3.На противопожарную безопасность образ.учр. – 459,1 тыс. руб. Функционировал детский оздоровительный лагерь с расходами 864,1 тыс. руб. </t>
  </si>
  <si>
    <t>8. Культура и кинематография</t>
  </si>
  <si>
    <t>0800</t>
  </si>
  <si>
    <t>Культура</t>
  </si>
  <si>
    <t>0801</t>
  </si>
  <si>
    <t xml:space="preserve">В 2013 г. средняя зарплата составляла 10708 р., в 2014 .ожидается 13259 руб. во исполнение  Указа През идента по повышению зарплаты культработников.Для обеспечения балансированности бюджета были сокращены 10 ставок работников культуры.  </t>
  </si>
  <si>
    <t>Другие вопросы в области культуры, кинематографии</t>
  </si>
  <si>
    <t>0804</t>
  </si>
  <si>
    <t>Сократились расходы по ст.340"Увеличение стоимости мат.запасов"в результате проведенных конкурсов</t>
  </si>
  <si>
    <t>10. Социальная политика</t>
  </si>
  <si>
    <t>1000</t>
  </si>
  <si>
    <t>Пенсионное обеспечение</t>
  </si>
  <si>
    <t>1001</t>
  </si>
  <si>
    <t xml:space="preserve">Доплата к госпенсии из местного бюджета уменьшилась в результате увеличения госпенсии </t>
  </si>
  <si>
    <t>Социальное обеспечение населения</t>
  </si>
  <si>
    <t>1003</t>
  </si>
  <si>
    <t>Процент софинансирования из местного бюджета  к обл. и фед.средствам соблюден в полном размере.</t>
  </si>
  <si>
    <t>11. Физическая культура и спорт</t>
  </si>
  <si>
    <t>1100</t>
  </si>
  <si>
    <t>Массовый спорт</t>
  </si>
  <si>
    <t>1102</t>
  </si>
  <si>
    <t xml:space="preserve">В   2013 г.по отрасли "Физическая культура" были произведены расходы на приобретение оборудования за счет РРО.В 2014 г. данные расходы не производились. </t>
  </si>
  <si>
    <t>12. Средства массовой информации</t>
  </si>
  <si>
    <t>1200</t>
  </si>
  <si>
    <t>Другие вопросы в области СМИ</t>
  </si>
  <si>
    <t>1204</t>
  </si>
  <si>
    <t>13. Обслуживание муниципального долга</t>
  </si>
  <si>
    <t>1300</t>
  </si>
  <si>
    <t>Согласно расчетов минфина проценты за пользование кредитом будут оплачены полностью.</t>
  </si>
  <si>
    <t>14. 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</si>
  <si>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</si>
  <si>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</si>
  <si>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</si>
  <si>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б) Расходы бюджета - ИТОГО за счет целевых межбюджетных трансфертов</t>
  </si>
  <si>
    <t>III. Результат исполнения бюджета (дефицит "--", профицит "+")</t>
  </si>
  <si>
    <t>а) Результат исполнения бюджета за счет собственных средств (дефицит "--", профицит "+")</t>
  </si>
  <si>
    <t>б) Результат исполнения бюджета за счет целевых средств (дефицит "--", профицит "+")</t>
  </si>
  <si>
    <t xml:space="preserve"> IV. Остатки собственных средств (без учета целевых) на 1 января соответствующего года)</t>
  </si>
  <si>
    <t>V. Просроченная кредиторская задолженность бюджета, казенных, бюджетных и автономных учреждений на 1 января соответствующего года</t>
  </si>
  <si>
    <t xml:space="preserve">Оценка ожидаемого исполнения бюджета на текущий финансовый 2014 год муниципального образования  "Рамешковский район" Тверской области </t>
  </si>
  <si>
    <t>5=4-3</t>
  </si>
  <si>
    <t>6</t>
  </si>
  <si>
    <t>Проведены выборы депутатов в ЗС района</t>
  </si>
  <si>
    <t>Кроме долевого участия  в финансировании затрат  транспортного обслуживания населения в 2013 г. были приобретены за счет МБ тахографы.</t>
  </si>
  <si>
    <t>Излишне запланированы расходы на землеустройство и землепользование</t>
  </si>
  <si>
    <t>Средства на техническое обслуживание газопроводов были запланированы на уровне 2013 г. Также в 2013 году было произведено софинансирование расходов по объекту - инженерные сети по ул. Новая ст. 310 в сумме 1399,3 и ст.226 "прочие работы,услуги" - 566,4 т.р.</t>
  </si>
  <si>
    <t>Улучшилась результативность работы,больше издано платных материалов</t>
  </si>
  <si>
    <t xml:space="preserve">Уменьшилось количество мероприятий   по вовлечению молодежи в культурную жизнь общества за счет местного бюджета.Развивается другой досуг  по данному направлению за счет других источников. </t>
  </si>
  <si>
    <t>Примечание по отклонению                                  графы 4 от графы 3</t>
  </si>
  <si>
    <t xml:space="preserve">В 2013 г. выплачено заработной платы педагогическим работникам  9297 тр.,начисления в фонды 2797,0 тр.В  2014 году эти расходы произведены за счет областного бюджета.Итого  12094 т.р30581,1-12094=18487,1 тр.,расхождения 2013 г. с  2014 годом объясняется вводом  допгруппы в д/с на 20 человек .Расходы на  выплату зарплаты и в фонды в год составляет за счет местного бюдета 832 тр.На оплату отопление (250,7 т.руб.), освещение(108 тр.),питание (288 тр.)   </t>
  </si>
  <si>
    <t>Изменилась численность населения района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</si>
</sst>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4"/>
      <color theme="1"/>
      <name val="Times New Roman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49" fontId="39" fillId="33" borderId="10" xfId="52" applyNumberFormat="1" applyFont="1" applyFill="1" applyBorder="1" applyAlignment="1" applyProtection="1">
      <alignment horizontal="left" vertical="center" wrapText="1" indent="1"/>
      <protection/>
    </xf>
    <xf numFmtId="49" fontId="39" fillId="0" borderId="10" xfId="52" applyNumberFormat="1" applyFont="1" applyBorder="1" applyAlignment="1" applyProtection="1">
      <alignment horizontal="left" wrapText="1" indent="1"/>
      <protection/>
    </xf>
    <xf numFmtId="49" fontId="39" fillId="34" borderId="10" xfId="52" applyNumberFormat="1" applyFont="1" applyFill="1" applyBorder="1" applyAlignment="1" applyProtection="1">
      <alignment horizontal="left" wrapText="1"/>
      <protection/>
    </xf>
    <xf numFmtId="49" fontId="39" fillId="0" borderId="10" xfId="52" applyNumberFormat="1" applyFont="1" applyBorder="1" applyAlignment="1" applyProtection="1">
      <alignment horizontal="left" vertical="center" wrapText="1" indent="1"/>
      <protection/>
    </xf>
    <xf numFmtId="49" fontId="39" fillId="34" borderId="10" xfId="52" applyNumberFormat="1" applyFont="1" applyFill="1" applyBorder="1" applyAlignment="1" applyProtection="1">
      <alignment horizontal="left" vertical="center" wrapText="1"/>
      <protection/>
    </xf>
    <xf numFmtId="49" fontId="39" fillId="34" borderId="10" xfId="52" applyNumberFormat="1" applyFont="1" applyFill="1" applyBorder="1" applyAlignment="1" applyProtection="1">
      <alignment horizontal="left" vertical="center" wrapText="1" indent="1"/>
      <protection/>
    </xf>
    <xf numFmtId="49" fontId="39" fillId="16" borderId="10" xfId="52" applyNumberFormat="1" applyFont="1" applyFill="1" applyBorder="1" applyAlignment="1" applyProtection="1">
      <alignment horizontal="left" vertical="center" wrapText="1" indent="1"/>
      <protection/>
    </xf>
    <xf numFmtId="49" fontId="39" fillId="11" borderId="10" xfId="52" applyNumberFormat="1" applyFont="1" applyFill="1" applyBorder="1" applyAlignment="1" applyProtection="1">
      <alignment horizontal="left" vertical="center" wrapText="1" indent="1"/>
      <protection/>
    </xf>
    <xf numFmtId="49" fontId="40" fillId="0" borderId="10" xfId="52" applyNumberFormat="1" applyFont="1" applyBorder="1" applyAlignment="1" applyProtection="1">
      <alignment horizontal="left" wrapText="1"/>
      <protection/>
    </xf>
    <xf numFmtId="49" fontId="0" fillId="33" borderId="10" xfId="52" applyNumberFormat="1" applyFont="1" applyFill="1" applyBorder="1" applyAlignment="1" applyProtection="1">
      <alignment horizontal="left" vertical="center" wrapText="1" indent="1"/>
      <protection/>
    </xf>
    <xf numFmtId="49" fontId="0" fillId="33" borderId="10" xfId="52" applyNumberFormat="1" applyFont="1" applyFill="1" applyBorder="1" applyAlignment="1" applyProtection="1">
      <alignment vertical="center" wrapText="1"/>
      <protection/>
    </xf>
    <xf numFmtId="4" fontId="0" fillId="33" borderId="10" xfId="52" applyNumberFormat="1" applyFont="1" applyFill="1" applyBorder="1" applyProtection="1">
      <alignment/>
      <protection/>
    </xf>
    <xf numFmtId="49" fontId="41" fillId="0" borderId="10" xfId="52" applyNumberFormat="1" applyFont="1" applyFill="1" applyBorder="1" applyAlignment="1" applyProtection="1">
      <alignment horizontal="center" vertical="center" wrapText="1"/>
      <protection/>
    </xf>
    <xf numFmtId="49" fontId="40" fillId="9" borderId="10" xfId="52" applyNumberFormat="1" applyFont="1" applyFill="1" applyBorder="1" applyAlignment="1" applyProtection="1">
      <alignment horizontal="left" vertical="center" wrapText="1"/>
      <protection/>
    </xf>
    <xf numFmtId="49" fontId="40" fillId="34" borderId="10" xfId="52" applyNumberFormat="1" applyFont="1" applyFill="1" applyBorder="1" applyAlignment="1" applyProtection="1">
      <alignment horizontal="left" vertical="center" wrapText="1"/>
      <protection/>
    </xf>
    <xf numFmtId="164" fontId="40" fillId="9" borderId="10" xfId="52" applyNumberFormat="1" applyFont="1" applyFill="1" applyBorder="1" applyAlignment="1" applyProtection="1">
      <alignment horizontal="left" vertical="center" wrapText="1"/>
      <protection/>
    </xf>
    <xf numFmtId="164" fontId="40" fillId="9" borderId="10" xfId="52" applyNumberFormat="1" applyFont="1" applyFill="1" applyBorder="1" applyAlignment="1" applyProtection="1">
      <alignment horizontal="left"/>
      <protection/>
    </xf>
    <xf numFmtId="49" fontId="40" fillId="34" borderId="10" xfId="52" applyNumberFormat="1" applyFont="1" applyFill="1" applyBorder="1" applyAlignment="1" applyProtection="1">
      <alignment horizontal="left" wrapText="1"/>
      <protection/>
    </xf>
    <xf numFmtId="164" fontId="40" fillId="0" borderId="10" xfId="52" applyNumberFormat="1" applyFont="1" applyBorder="1" applyAlignment="1" applyProtection="1">
      <alignment horizontal="left"/>
      <protection/>
    </xf>
    <xf numFmtId="164" fontId="40" fillId="0" borderId="10" xfId="52" applyNumberFormat="1" applyFont="1" applyFill="1" applyBorder="1" applyAlignment="1" applyProtection="1">
      <alignment horizontal="left"/>
      <protection/>
    </xf>
    <xf numFmtId="164" fontId="39" fillId="0" borderId="10" xfId="52" applyNumberFormat="1" applyFont="1" applyBorder="1" applyAlignment="1" applyProtection="1">
      <alignment horizontal="left"/>
      <protection locked="0"/>
    </xf>
    <xf numFmtId="164" fontId="39" fillId="0" borderId="10" xfId="52" applyNumberFormat="1" applyFont="1" applyFill="1" applyBorder="1" applyAlignment="1" applyProtection="1">
      <alignment horizontal="left"/>
      <protection locked="0"/>
    </xf>
    <xf numFmtId="164" fontId="39" fillId="0" borderId="10" xfId="52" applyNumberFormat="1" applyFont="1" applyBorder="1" applyAlignment="1" applyProtection="1">
      <alignment horizontal="left"/>
      <protection/>
    </xf>
    <xf numFmtId="164" fontId="39" fillId="0" borderId="10" xfId="52" applyNumberFormat="1" applyFont="1" applyBorder="1" applyAlignment="1" applyProtection="1">
      <alignment horizontal="left" vertical="center" wrapText="1"/>
      <protection locked="0"/>
    </xf>
    <xf numFmtId="49" fontId="40" fillId="0" borderId="10" xfId="52" applyNumberFormat="1" applyFont="1" applyBorder="1" applyAlignment="1" applyProtection="1">
      <alignment horizontal="left" vertical="center" wrapText="1"/>
      <protection/>
    </xf>
    <xf numFmtId="164" fontId="40" fillId="0" borderId="10" xfId="52" applyNumberFormat="1" applyFont="1" applyBorder="1" applyAlignment="1" applyProtection="1">
      <alignment horizontal="left" vertical="center" wrapText="1"/>
      <protection/>
    </xf>
    <xf numFmtId="164" fontId="39" fillId="16" borderId="10" xfId="52" applyNumberFormat="1" applyFont="1" applyFill="1" applyBorder="1" applyAlignment="1" applyProtection="1">
      <alignment horizontal="left" vertical="center" wrapText="1"/>
      <protection locked="0"/>
    </xf>
    <xf numFmtId="164" fontId="39" fillId="16" borderId="10" xfId="52" applyNumberFormat="1" applyFont="1" applyFill="1" applyBorder="1" applyAlignment="1" applyProtection="1">
      <alignment horizontal="left"/>
      <protection locked="0"/>
    </xf>
    <xf numFmtId="164" fontId="39" fillId="16" borderId="10" xfId="52" applyNumberFormat="1" applyFont="1" applyFill="1" applyBorder="1" applyAlignment="1" applyProtection="1">
      <alignment horizontal="left"/>
      <protection/>
    </xf>
    <xf numFmtId="164" fontId="39" fillId="0" borderId="10" xfId="52" applyNumberFormat="1" applyFont="1" applyFill="1" applyBorder="1" applyAlignment="1" applyProtection="1">
      <alignment horizontal="left"/>
      <protection/>
    </xf>
    <xf numFmtId="164" fontId="39" fillId="11" borderId="10" xfId="52" applyNumberFormat="1" applyFont="1" applyFill="1" applyBorder="1" applyAlignment="1" applyProtection="1">
      <alignment horizontal="left" vertical="center" wrapText="1"/>
      <protection/>
    </xf>
    <xf numFmtId="164" fontId="39" fillId="33" borderId="10" xfId="52" applyNumberFormat="1" applyFont="1" applyFill="1" applyBorder="1" applyAlignment="1" applyProtection="1">
      <alignment horizontal="left" vertical="center" wrapText="1"/>
      <protection/>
    </xf>
    <xf numFmtId="164" fontId="39" fillId="33" borderId="10" xfId="52" applyNumberFormat="1" applyFont="1" applyFill="1" applyBorder="1" applyAlignment="1" applyProtection="1">
      <alignment horizontal="left"/>
      <protection/>
    </xf>
    <xf numFmtId="164" fontId="40" fillId="9" borderId="10" xfId="52" applyNumberFormat="1" applyFont="1" applyFill="1" applyBorder="1" applyAlignment="1" applyProtection="1">
      <alignment horizontal="left" vertical="center"/>
      <protection/>
    </xf>
    <xf numFmtId="49" fontId="40" fillId="11" borderId="10" xfId="52" applyNumberFormat="1" applyFont="1" applyFill="1" applyBorder="1" applyAlignment="1" applyProtection="1">
      <alignment horizontal="left" vertical="center" wrapText="1"/>
      <protection/>
    </xf>
    <xf numFmtId="164" fontId="40" fillId="11" borderId="10" xfId="52" applyNumberFormat="1" applyFont="1" applyFill="1" applyBorder="1" applyAlignment="1" applyProtection="1">
      <alignment horizontal="left" vertical="center" wrapText="1"/>
      <protection/>
    </xf>
    <xf numFmtId="164" fontId="40" fillId="11" borderId="10" xfId="52" applyNumberFormat="1" applyFont="1" applyFill="1" applyBorder="1" applyAlignment="1" applyProtection="1">
      <alignment horizontal="left" vertical="center"/>
      <protection/>
    </xf>
    <xf numFmtId="164" fontId="40" fillId="0" borderId="10" xfId="52" applyNumberFormat="1" applyFont="1" applyFill="1" applyBorder="1" applyAlignment="1" applyProtection="1">
      <alignment horizontal="left" vertical="center"/>
      <protection/>
    </xf>
    <xf numFmtId="49" fontId="39" fillId="0" borderId="10" xfId="52" applyNumberFormat="1" applyFont="1" applyBorder="1" applyAlignment="1" applyProtection="1">
      <alignment horizontal="center" vertical="center" wrapText="1"/>
      <protection/>
    </xf>
    <xf numFmtId="164" fontId="39" fillId="0" borderId="10" xfId="52" applyNumberFormat="1" applyFont="1" applyFill="1" applyBorder="1" applyAlignment="1" applyProtection="1">
      <alignment horizontal="center" vertical="center"/>
      <protection locked="0"/>
    </xf>
    <xf numFmtId="164" fontId="39" fillId="0" borderId="10" xfId="52" applyNumberFormat="1" applyFont="1" applyBorder="1" applyAlignment="1" applyProtection="1">
      <alignment horizontal="center" vertical="center"/>
      <protection/>
    </xf>
    <xf numFmtId="164" fontId="39" fillId="0" borderId="10" xfId="52" applyNumberFormat="1" applyFont="1" applyBorder="1" applyAlignment="1" applyProtection="1">
      <alignment horizontal="center" vertical="center" wrapText="1"/>
      <protection locked="0"/>
    </xf>
    <xf numFmtId="49" fontId="40" fillId="0" borderId="10" xfId="52" applyNumberFormat="1" applyFont="1" applyBorder="1" applyAlignment="1" applyProtection="1">
      <alignment horizontal="center" vertical="center" wrapText="1"/>
      <protection/>
    </xf>
    <xf numFmtId="164" fontId="40" fillId="0" borderId="10" xfId="52" applyNumberFormat="1" applyFont="1" applyFill="1" applyBorder="1" applyAlignment="1" applyProtection="1">
      <alignment horizontal="center" vertical="center"/>
      <protection/>
    </xf>
    <xf numFmtId="164" fontId="40" fillId="0" borderId="10" xfId="52" applyNumberFormat="1" applyFont="1" applyBorder="1" applyAlignment="1" applyProtection="1">
      <alignment horizontal="center" vertical="center" wrapText="1"/>
      <protection locked="0"/>
    </xf>
    <xf numFmtId="164" fontId="40" fillId="0" borderId="10" xfId="52" applyNumberFormat="1" applyFont="1" applyFill="1" applyBorder="1" applyAlignment="1" applyProtection="1">
      <alignment horizontal="center" vertical="center" wrapText="1"/>
      <protection/>
    </xf>
    <xf numFmtId="164" fontId="39" fillId="0" borderId="10" xfId="52" applyNumberFormat="1" applyFont="1" applyFill="1" applyBorder="1" applyAlignment="1" applyProtection="1">
      <alignment horizontal="center" vertical="center" wrapText="1"/>
      <protection locked="0"/>
    </xf>
    <xf numFmtId="164" fontId="40" fillId="0" borderId="10" xfId="52" applyNumberFormat="1" applyFont="1" applyBorder="1" applyAlignment="1" applyProtection="1">
      <alignment horizontal="center" vertical="center" wrapText="1"/>
      <protection/>
    </xf>
    <xf numFmtId="49" fontId="39" fillId="0" borderId="11" xfId="52" applyNumberFormat="1" applyFont="1" applyBorder="1" applyAlignment="1" applyProtection="1">
      <alignment horizontal="center" vertical="center" wrapText="1"/>
      <protection/>
    </xf>
    <xf numFmtId="164" fontId="39" fillId="0" borderId="11" xfId="52" applyNumberFormat="1" applyFont="1" applyBorder="1" applyAlignment="1" applyProtection="1">
      <alignment horizontal="center" vertical="center" wrapText="1"/>
      <protection locked="0"/>
    </xf>
    <xf numFmtId="49" fontId="40" fillId="11" borderId="10" xfId="52" applyNumberFormat="1" applyFont="1" applyFill="1" applyBorder="1" applyAlignment="1" applyProtection="1">
      <alignment horizontal="center" vertical="center" wrapText="1"/>
      <protection/>
    </xf>
    <xf numFmtId="164" fontId="40" fillId="11" borderId="10" xfId="52" applyNumberFormat="1" applyFont="1" applyFill="1" applyBorder="1" applyAlignment="1" applyProtection="1">
      <alignment horizontal="center" vertical="center" wrapText="1"/>
      <protection locked="0"/>
    </xf>
    <xf numFmtId="164" fontId="39" fillId="11" borderId="11" xfId="52" applyNumberFormat="1" applyFont="1" applyFill="1" applyBorder="1" applyAlignment="1" applyProtection="1">
      <alignment horizontal="center" vertical="center"/>
      <protection/>
    </xf>
    <xf numFmtId="49" fontId="40" fillId="15" borderId="10" xfId="52" applyNumberFormat="1" applyFont="1" applyFill="1" applyBorder="1" applyAlignment="1" applyProtection="1">
      <alignment horizontal="center" vertical="center" wrapText="1"/>
      <protection/>
    </xf>
    <xf numFmtId="164" fontId="40" fillId="15" borderId="10" xfId="52" applyNumberFormat="1" applyFont="1" applyFill="1" applyBorder="1" applyAlignment="1" applyProtection="1">
      <alignment horizontal="center" vertical="center" wrapText="1"/>
      <protection/>
    </xf>
    <xf numFmtId="164" fontId="39" fillId="34" borderId="11" xfId="52" applyNumberFormat="1" applyFont="1" applyFill="1" applyBorder="1" applyAlignment="1" applyProtection="1">
      <alignment horizontal="center" vertical="center"/>
      <protection/>
    </xf>
    <xf numFmtId="164" fontId="40" fillId="15" borderId="10" xfId="52" applyNumberFormat="1" applyFont="1" applyFill="1" applyBorder="1" applyAlignment="1" applyProtection="1">
      <alignment horizontal="center" vertical="center" wrapText="1"/>
      <protection locked="0"/>
    </xf>
    <xf numFmtId="4" fontId="39" fillId="0" borderId="10" xfId="0" applyNumberFormat="1" applyFont="1" applyBorder="1" applyAlignment="1">
      <alignment vertical="justify"/>
    </xf>
    <xf numFmtId="0" fontId="0" fillId="0" borderId="0" xfId="0" applyFont="1" applyAlignment="1">
      <alignment vertical="justify"/>
    </xf>
    <xf numFmtId="49" fontId="41" fillId="0" borderId="10" xfId="52" applyNumberFormat="1" applyFont="1" applyFill="1" applyBorder="1" applyAlignment="1" applyProtection="1">
      <alignment vertical="justify" wrapText="1"/>
      <protection/>
    </xf>
    <xf numFmtId="4" fontId="0" fillId="33" borderId="10" xfId="52" applyNumberFormat="1" applyFont="1" applyFill="1" applyBorder="1" applyAlignment="1" applyProtection="1">
      <alignment vertical="justify" wrapText="1"/>
      <protection locked="0"/>
    </xf>
    <xf numFmtId="164" fontId="40" fillId="9" borderId="10" xfId="52" applyNumberFormat="1" applyFont="1" applyFill="1" applyBorder="1" applyAlignment="1" applyProtection="1">
      <alignment vertical="justify" wrapText="1"/>
      <protection locked="0"/>
    </xf>
    <xf numFmtId="164" fontId="40" fillId="0" borderId="10" xfId="52" applyNumberFormat="1" applyFont="1" applyBorder="1" applyAlignment="1" applyProtection="1">
      <alignment vertical="justify" wrapText="1"/>
      <protection locked="0"/>
    </xf>
    <xf numFmtId="164" fontId="39" fillId="0" borderId="10" xfId="52" applyNumberFormat="1" applyFont="1" applyBorder="1" applyAlignment="1" applyProtection="1">
      <alignment vertical="justify" wrapText="1"/>
      <protection locked="0"/>
    </xf>
    <xf numFmtId="164" fontId="39" fillId="16" borderId="10" xfId="52" applyNumberFormat="1" applyFont="1" applyFill="1" applyBorder="1" applyAlignment="1" applyProtection="1">
      <alignment vertical="justify" wrapText="1"/>
      <protection locked="0"/>
    </xf>
    <xf numFmtId="164" fontId="39" fillId="0" borderId="10" xfId="52" applyNumberFormat="1" applyFont="1" applyFill="1" applyBorder="1" applyAlignment="1" applyProtection="1">
      <alignment vertical="justify" wrapText="1"/>
      <protection locked="0"/>
    </xf>
    <xf numFmtId="164" fontId="39" fillId="11" borderId="10" xfId="52" applyNumberFormat="1" applyFont="1" applyFill="1" applyBorder="1" applyAlignment="1" applyProtection="1">
      <alignment vertical="justify" wrapText="1"/>
      <protection locked="0"/>
    </xf>
    <xf numFmtId="164" fontId="39" fillId="33" borderId="10" xfId="52" applyNumberFormat="1" applyFont="1" applyFill="1" applyBorder="1" applyAlignment="1" applyProtection="1">
      <alignment vertical="justify" wrapText="1"/>
      <protection locked="0"/>
    </xf>
    <xf numFmtId="164" fontId="40" fillId="11" borderId="10" xfId="52" applyNumberFormat="1" applyFont="1" applyFill="1" applyBorder="1" applyAlignment="1" applyProtection="1">
      <alignment vertical="justify" wrapText="1"/>
      <protection locked="0"/>
    </xf>
    <xf numFmtId="164" fontId="39" fillId="0" borderId="11" xfId="52" applyNumberFormat="1" applyFont="1" applyBorder="1" applyAlignment="1" applyProtection="1">
      <alignment vertical="justify" wrapText="1"/>
      <protection locked="0"/>
    </xf>
    <xf numFmtId="164" fontId="40" fillId="34" borderId="10" xfId="52" applyNumberFormat="1" applyFont="1" applyFill="1" applyBorder="1" applyAlignment="1" applyProtection="1">
      <alignment vertical="justify" wrapText="1"/>
      <protection locked="0"/>
    </xf>
    <xf numFmtId="0" fontId="0" fillId="0" borderId="0" xfId="0" applyAlignment="1">
      <alignment vertical="justify"/>
    </xf>
    <xf numFmtId="49" fontId="41" fillId="0" borderId="11" xfId="52" applyNumberFormat="1" applyFont="1" applyFill="1" applyBorder="1" applyAlignment="1" applyProtection="1">
      <alignment horizontal="center" vertical="center" wrapText="1"/>
      <protection/>
    </xf>
    <xf numFmtId="49" fontId="41" fillId="0" borderId="12" xfId="52" applyNumberFormat="1" applyFont="1" applyFill="1" applyBorder="1" applyAlignment="1" applyProtection="1">
      <alignment horizontal="center" vertical="center" wrapText="1"/>
      <protection/>
    </xf>
    <xf numFmtId="49" fontId="41" fillId="0" borderId="13" xfId="52" applyNumberFormat="1" applyFont="1" applyFill="1" applyBorder="1" applyAlignment="1" applyProtection="1">
      <alignment horizontal="center" vertical="center" wrapText="1"/>
      <protection/>
    </xf>
    <xf numFmtId="49" fontId="41" fillId="0" borderId="14" xfId="52" applyNumberFormat="1" applyFont="1" applyFill="1" applyBorder="1" applyAlignment="1" applyProtection="1">
      <alignment horizontal="center" vertical="center" wrapText="1"/>
      <protection/>
    </xf>
    <xf numFmtId="49" fontId="41" fillId="0" borderId="15" xfId="52" applyNumberFormat="1" applyFont="1" applyFill="1" applyBorder="1" applyAlignment="1" applyProtection="1">
      <alignment horizontal="center" vertical="center" wrapText="1"/>
      <protection/>
    </xf>
    <xf numFmtId="49" fontId="41" fillId="0" borderId="16" xfId="52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vertical="justify" wrapText="1"/>
    </xf>
    <xf numFmtId="0" fontId="41" fillId="0" borderId="11" xfId="52" applyFont="1" applyBorder="1" applyAlignment="1" applyProtection="1">
      <alignment horizontal="center" vertical="center" wrapText="1"/>
      <protection/>
    </xf>
    <xf numFmtId="0" fontId="41" fillId="0" borderId="12" xfId="52" applyFont="1" applyBorder="1" applyAlignment="1" applyProtection="1">
      <alignment horizontal="center" vertical="center" wrapText="1"/>
      <protection/>
    </xf>
    <xf numFmtId="0" fontId="41" fillId="0" borderId="13" xfId="52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">
      <pane ySplit="8" topLeftCell="A67" activePane="bottomLeft" state="frozen"/>
      <selection pane="topLeft" activeCell="A1" sqref="A1"/>
      <selection pane="bottomLeft" activeCell="B1" sqref="B1:F1"/>
    </sheetView>
  </sheetViews>
  <sheetFormatPr defaultColWidth="8.88671875" defaultRowHeight="18.75"/>
  <cols>
    <col min="1" max="1" width="19.88671875" style="0" customWidth="1"/>
    <col min="2" max="2" width="6.21484375" style="0" customWidth="1"/>
    <col min="3" max="3" width="10.3359375" style="0" customWidth="1"/>
    <col min="4" max="4" width="9.4453125" style="0" customWidth="1"/>
    <col min="5" max="5" width="9.10546875" style="0" customWidth="1"/>
    <col min="6" max="6" width="33.77734375" style="73" customWidth="1"/>
  </cols>
  <sheetData>
    <row r="1" spans="1:6" ht="39" customHeight="1">
      <c r="A1" s="1"/>
      <c r="B1" s="80" t="s">
        <v>130</v>
      </c>
      <c r="C1" s="80"/>
      <c r="D1" s="80"/>
      <c r="E1" s="80"/>
      <c r="F1" s="80"/>
    </row>
    <row r="2" spans="1:6" ht="14.25" customHeight="1">
      <c r="A2" s="1"/>
      <c r="B2" s="1"/>
      <c r="C2" s="1"/>
      <c r="D2" s="1"/>
      <c r="E2" s="1"/>
      <c r="F2" s="60"/>
    </row>
    <row r="3" spans="1:6" ht="18.75">
      <c r="A3" s="74"/>
      <c r="B3" s="74" t="s">
        <v>0</v>
      </c>
      <c r="C3" s="77" t="s">
        <v>1</v>
      </c>
      <c r="D3" s="77" t="s">
        <v>2</v>
      </c>
      <c r="E3" s="81" t="s">
        <v>3</v>
      </c>
      <c r="F3" s="81" t="s">
        <v>139</v>
      </c>
    </row>
    <row r="4" spans="1:6" ht="18.75">
      <c r="A4" s="75"/>
      <c r="B4" s="75"/>
      <c r="C4" s="78"/>
      <c r="D4" s="78"/>
      <c r="E4" s="82"/>
      <c r="F4" s="82"/>
    </row>
    <row r="5" spans="1:6" ht="83.25" customHeight="1">
      <c r="A5" s="76"/>
      <c r="B5" s="76"/>
      <c r="C5" s="79"/>
      <c r="D5" s="79"/>
      <c r="E5" s="83"/>
      <c r="F5" s="83"/>
    </row>
    <row r="6" spans="1:6" ht="18.75">
      <c r="A6" s="14" t="s">
        <v>4</v>
      </c>
      <c r="B6" s="14" t="s">
        <v>5</v>
      </c>
      <c r="C6" s="14" t="s">
        <v>6</v>
      </c>
      <c r="D6" s="14" t="s">
        <v>7</v>
      </c>
      <c r="E6" s="14" t="s">
        <v>131</v>
      </c>
      <c r="F6" s="61" t="s">
        <v>132</v>
      </c>
    </row>
    <row r="7" spans="1:6" ht="18.75">
      <c r="A7" s="11"/>
      <c r="B7" s="11"/>
      <c r="C7" s="12"/>
      <c r="D7" s="13"/>
      <c r="E7" s="13"/>
      <c r="F7" s="62"/>
    </row>
    <row r="8" spans="1:6" ht="31.5">
      <c r="A8" s="15" t="s">
        <v>8</v>
      </c>
      <c r="B8" s="16"/>
      <c r="C8" s="17">
        <v>242633.99999999997</v>
      </c>
      <c r="D8" s="18">
        <v>226974.59999999998</v>
      </c>
      <c r="E8" s="18">
        <v>-15659.399999999994</v>
      </c>
      <c r="F8" s="63"/>
    </row>
    <row r="9" spans="1:6" ht="32.25">
      <c r="A9" s="10" t="s">
        <v>9</v>
      </c>
      <c r="B9" s="19"/>
      <c r="C9" s="20">
        <v>55471.09999999999</v>
      </c>
      <c r="D9" s="21">
        <v>61226.5</v>
      </c>
      <c r="E9" s="20">
        <v>5755.400000000009</v>
      </c>
      <c r="F9" s="64"/>
    </row>
    <row r="10" spans="1:6" ht="47.25" customHeight="1">
      <c r="A10" s="3" t="s">
        <v>10</v>
      </c>
      <c r="B10" s="4"/>
      <c r="C10" s="22">
        <v>51910.2</v>
      </c>
      <c r="D10" s="23">
        <v>52345.6</v>
      </c>
      <c r="E10" s="24">
        <v>435.40000000000146</v>
      </c>
      <c r="F10" s="65" t="s">
        <v>11</v>
      </c>
    </row>
    <row r="11" spans="1:6" ht="63.75">
      <c r="A11" s="3" t="s">
        <v>12</v>
      </c>
      <c r="B11" s="4"/>
      <c r="C11" s="22"/>
      <c r="D11" s="23">
        <v>4696</v>
      </c>
      <c r="E11" s="24">
        <v>4696</v>
      </c>
      <c r="F11" s="65"/>
    </row>
    <row r="12" spans="1:6" ht="63">
      <c r="A12" s="3" t="s">
        <v>13</v>
      </c>
      <c r="B12" s="4"/>
      <c r="C12" s="22">
        <v>3504.7</v>
      </c>
      <c r="D12" s="23">
        <v>4082</v>
      </c>
      <c r="E12" s="24">
        <v>577.3000000000002</v>
      </c>
      <c r="F12" s="65" t="s">
        <v>14</v>
      </c>
    </row>
    <row r="13" spans="1:6" ht="32.25">
      <c r="A13" s="3" t="s">
        <v>15</v>
      </c>
      <c r="B13" s="4"/>
      <c r="C13" s="22"/>
      <c r="D13" s="23"/>
      <c r="E13" s="24">
        <v>0</v>
      </c>
      <c r="F13" s="65"/>
    </row>
    <row r="14" spans="1:6" ht="63">
      <c r="A14" s="3" t="s">
        <v>16</v>
      </c>
      <c r="B14" s="4"/>
      <c r="C14" s="22">
        <v>52.2</v>
      </c>
      <c r="D14" s="23">
        <v>102.9</v>
      </c>
      <c r="E14" s="24">
        <v>50.7</v>
      </c>
      <c r="F14" s="65" t="s">
        <v>14</v>
      </c>
    </row>
    <row r="15" spans="1:6" ht="95.25">
      <c r="A15" s="3" t="s">
        <v>17</v>
      </c>
      <c r="B15" s="4"/>
      <c r="C15" s="22">
        <v>4</v>
      </c>
      <c r="D15" s="23"/>
      <c r="E15" s="24">
        <v>-4</v>
      </c>
      <c r="F15" s="65"/>
    </row>
    <row r="16" spans="1:6" ht="32.25">
      <c r="A16" s="10" t="s">
        <v>18</v>
      </c>
      <c r="B16" s="19"/>
      <c r="C16" s="20">
        <v>13966.099999999999</v>
      </c>
      <c r="D16" s="21">
        <v>13138.5</v>
      </c>
      <c r="E16" s="20">
        <v>-827.5999999999985</v>
      </c>
      <c r="F16" s="64"/>
    </row>
    <row r="17" spans="1:6" ht="110.25">
      <c r="A17" s="5" t="s">
        <v>19</v>
      </c>
      <c r="B17" s="6"/>
      <c r="C17" s="25">
        <v>3348.6</v>
      </c>
      <c r="D17" s="23">
        <v>2609.1</v>
      </c>
      <c r="E17" s="24">
        <v>-739.5</v>
      </c>
      <c r="F17" s="65" t="s">
        <v>20</v>
      </c>
    </row>
    <row r="18" spans="1:6" ht="63">
      <c r="A18" s="5" t="s">
        <v>21</v>
      </c>
      <c r="B18" s="6"/>
      <c r="C18" s="25">
        <v>293</v>
      </c>
      <c r="D18" s="23">
        <v>384.4</v>
      </c>
      <c r="E18" s="24">
        <v>91.39999999999998</v>
      </c>
      <c r="F18" s="65" t="s">
        <v>14</v>
      </c>
    </row>
    <row r="19" spans="1:6" ht="78.75">
      <c r="A19" s="5" t="s">
        <v>22</v>
      </c>
      <c r="B19" s="6"/>
      <c r="C19" s="25">
        <v>3671.7</v>
      </c>
      <c r="D19" s="23">
        <v>3672</v>
      </c>
      <c r="E19" s="24">
        <v>0.3000000000001819</v>
      </c>
      <c r="F19" s="65"/>
    </row>
    <row r="20" spans="1:6" ht="78.75">
      <c r="A20" s="5" t="s">
        <v>23</v>
      </c>
      <c r="B20" s="6"/>
      <c r="C20" s="25">
        <v>5869.4</v>
      </c>
      <c r="D20" s="23">
        <v>6399.5</v>
      </c>
      <c r="E20" s="24">
        <v>530.1000000000004</v>
      </c>
      <c r="F20" s="65" t="s">
        <v>24</v>
      </c>
    </row>
    <row r="21" spans="1:6" ht="47.25">
      <c r="A21" s="5" t="s">
        <v>25</v>
      </c>
      <c r="B21" s="6"/>
      <c r="C21" s="25"/>
      <c r="D21" s="23"/>
      <c r="E21" s="24">
        <v>0</v>
      </c>
      <c r="F21" s="65"/>
    </row>
    <row r="22" spans="1:6" ht="63">
      <c r="A22" s="5" t="s">
        <v>26</v>
      </c>
      <c r="B22" s="6"/>
      <c r="C22" s="25">
        <v>783.4</v>
      </c>
      <c r="D22" s="23">
        <v>73.5</v>
      </c>
      <c r="E22" s="24">
        <v>-709.9</v>
      </c>
      <c r="F22" s="65" t="s">
        <v>27</v>
      </c>
    </row>
    <row r="23" spans="1:6" ht="31.5">
      <c r="A23" s="5" t="s">
        <v>28</v>
      </c>
      <c r="B23" s="6"/>
      <c r="C23" s="25"/>
      <c r="D23" s="23"/>
      <c r="E23" s="24">
        <v>0</v>
      </c>
      <c r="F23" s="65"/>
    </row>
    <row r="24" spans="1:6" ht="47.25">
      <c r="A24" s="26" t="s">
        <v>29</v>
      </c>
      <c r="B24" s="16"/>
      <c r="C24" s="27">
        <v>173196.8</v>
      </c>
      <c r="D24" s="27">
        <v>152609.59999999998</v>
      </c>
      <c r="E24" s="20">
        <v>-20587.20000000001</v>
      </c>
      <c r="F24" s="64"/>
    </row>
    <row r="25" spans="1:6" ht="47.25">
      <c r="A25" s="5" t="s">
        <v>30</v>
      </c>
      <c r="B25" s="7"/>
      <c r="C25" s="25">
        <v>162202.5</v>
      </c>
      <c r="D25" s="23">
        <v>150242.8</v>
      </c>
      <c r="E25" s="24">
        <v>-11959.700000000012</v>
      </c>
      <c r="F25" s="65"/>
    </row>
    <row r="26" spans="1:6" ht="47.25">
      <c r="A26" s="8" t="s">
        <v>31</v>
      </c>
      <c r="B26" s="7"/>
      <c r="C26" s="28"/>
      <c r="D26" s="29"/>
      <c r="E26" s="30">
        <v>0</v>
      </c>
      <c r="F26" s="66"/>
    </row>
    <row r="27" spans="1:6" ht="31.5">
      <c r="A27" s="5" t="s">
        <v>32</v>
      </c>
      <c r="B27" s="7"/>
      <c r="C27" s="25">
        <v>8889.4</v>
      </c>
      <c r="D27" s="23"/>
      <c r="E27" s="31">
        <v>-8889.4</v>
      </c>
      <c r="F27" s="67"/>
    </row>
    <row r="28" spans="1:6" ht="78.75">
      <c r="A28" s="5" t="s">
        <v>33</v>
      </c>
      <c r="B28" s="7"/>
      <c r="C28" s="25">
        <v>2104.9</v>
      </c>
      <c r="D28" s="23">
        <v>2366.8</v>
      </c>
      <c r="E28" s="31">
        <v>261.9000000000001</v>
      </c>
      <c r="F28" s="67"/>
    </row>
    <row r="29" spans="1:6" ht="189">
      <c r="A29" s="9" t="s">
        <v>34</v>
      </c>
      <c r="B29" s="9"/>
      <c r="C29" s="32">
        <v>242633.99999999997</v>
      </c>
      <c r="D29" s="32">
        <v>226974.59999999998</v>
      </c>
      <c r="E29" s="32">
        <v>-15659.399999999994</v>
      </c>
      <c r="F29" s="68"/>
    </row>
    <row r="30" spans="1:6" ht="18.75">
      <c r="A30" s="2"/>
      <c r="B30" s="2"/>
      <c r="C30" s="33"/>
      <c r="D30" s="33"/>
      <c r="E30" s="34"/>
      <c r="F30" s="69"/>
    </row>
    <row r="31" spans="1:6" ht="18.75">
      <c r="A31" s="15" t="s">
        <v>35</v>
      </c>
      <c r="B31" s="15"/>
      <c r="C31" s="17">
        <v>255570.99999999997</v>
      </c>
      <c r="D31" s="17">
        <v>226392.19999999998</v>
      </c>
      <c r="E31" s="35"/>
      <c r="F31" s="63"/>
    </row>
    <row r="32" spans="1:6" ht="142.5" customHeight="1">
      <c r="A32" s="36" t="s">
        <v>36</v>
      </c>
      <c r="B32" s="36"/>
      <c r="C32" s="37">
        <v>151797.99999999997</v>
      </c>
      <c r="D32" s="37">
        <v>123246.39999999998</v>
      </c>
      <c r="E32" s="38">
        <v>-28551.59999999999</v>
      </c>
      <c r="F32" s="70"/>
    </row>
    <row r="33" spans="1:6" ht="44.25" customHeight="1">
      <c r="A33" s="10" t="s">
        <v>37</v>
      </c>
      <c r="B33" s="10" t="s">
        <v>38</v>
      </c>
      <c r="C33" s="39">
        <f>C34+C35+C36+C37+C38+C39+C40</f>
        <v>27015.999999999996</v>
      </c>
      <c r="D33" s="39">
        <f>D34+D35+D36+D37+D38+D39+D40</f>
        <v>27513.999999999996</v>
      </c>
      <c r="E33" s="39">
        <f>E34+E35+E36+E37+E38+E39+E40</f>
        <v>498</v>
      </c>
      <c r="F33" s="64"/>
    </row>
    <row r="34" spans="1:6" ht="47.25">
      <c r="A34" s="40" t="s">
        <v>39</v>
      </c>
      <c r="B34" s="40" t="s">
        <v>40</v>
      </c>
      <c r="C34" s="41">
        <v>1095.2</v>
      </c>
      <c r="D34" s="41">
        <v>947</v>
      </c>
      <c r="E34" s="42">
        <f>D34-C34</f>
        <v>-148.20000000000005</v>
      </c>
      <c r="F34" s="65" t="s">
        <v>41</v>
      </c>
    </row>
    <row r="35" spans="1:6" ht="110.25">
      <c r="A35" s="40" t="s">
        <v>42</v>
      </c>
      <c r="B35" s="40" t="s">
        <v>43</v>
      </c>
      <c r="C35" s="41">
        <v>575.4</v>
      </c>
      <c r="D35" s="41">
        <v>821</v>
      </c>
      <c r="E35" s="42">
        <f>D35-C35</f>
        <v>245.60000000000002</v>
      </c>
      <c r="F35" s="65" t="s">
        <v>44</v>
      </c>
    </row>
    <row r="36" spans="1:6" ht="141.75">
      <c r="A36" s="40" t="s">
        <v>45</v>
      </c>
      <c r="B36" s="40" t="s">
        <v>46</v>
      </c>
      <c r="C36" s="41">
        <v>18100.1</v>
      </c>
      <c r="D36" s="41">
        <v>17163.1</v>
      </c>
      <c r="E36" s="42">
        <f aca="true" t="shared" si="0" ref="E36:E68">D36-C36</f>
        <v>-937</v>
      </c>
      <c r="F36" s="65" t="s">
        <v>47</v>
      </c>
    </row>
    <row r="37" spans="1:6" ht="47.25">
      <c r="A37" s="40" t="s">
        <v>48</v>
      </c>
      <c r="B37" s="40" t="s">
        <v>49</v>
      </c>
      <c r="C37" s="41">
        <v>4649</v>
      </c>
      <c r="D37" s="41">
        <v>4649</v>
      </c>
      <c r="E37" s="42">
        <f t="shared" si="0"/>
        <v>0</v>
      </c>
      <c r="F37" s="65"/>
    </row>
    <row r="38" spans="1:6" ht="30.75" customHeight="1">
      <c r="A38" s="40" t="s">
        <v>50</v>
      </c>
      <c r="B38" s="40" t="s">
        <v>51</v>
      </c>
      <c r="C38" s="41"/>
      <c r="D38" s="41">
        <v>1100</v>
      </c>
      <c r="E38" s="42">
        <f t="shared" si="0"/>
        <v>1100</v>
      </c>
      <c r="F38" s="65" t="s">
        <v>133</v>
      </c>
    </row>
    <row r="39" spans="1:6" ht="18.75">
      <c r="A39" s="40" t="s">
        <v>52</v>
      </c>
      <c r="B39" s="40" t="s">
        <v>53</v>
      </c>
      <c r="C39" s="41"/>
      <c r="D39" s="41">
        <v>237.6</v>
      </c>
      <c r="E39" s="42">
        <f t="shared" si="0"/>
        <v>237.6</v>
      </c>
      <c r="F39" s="65"/>
    </row>
    <row r="40" spans="1:6" ht="47.25">
      <c r="A40" s="40" t="s">
        <v>54</v>
      </c>
      <c r="B40" s="40" t="s">
        <v>55</v>
      </c>
      <c r="C40" s="41">
        <v>2596.3</v>
      </c>
      <c r="D40" s="41">
        <v>2596.3</v>
      </c>
      <c r="E40" s="42">
        <f t="shared" si="0"/>
        <v>0</v>
      </c>
      <c r="F40" s="65"/>
    </row>
    <row r="41" spans="1:6" ht="63">
      <c r="A41" s="44" t="s">
        <v>56</v>
      </c>
      <c r="B41" s="44" t="s">
        <v>57</v>
      </c>
      <c r="C41" s="45">
        <v>1325.2</v>
      </c>
      <c r="D41" s="45">
        <v>1910.6</v>
      </c>
      <c r="E41" s="42">
        <f t="shared" si="0"/>
        <v>585.3999999999999</v>
      </c>
      <c r="F41" s="64"/>
    </row>
    <row r="42" spans="1:6" ht="63">
      <c r="A42" s="40" t="s">
        <v>58</v>
      </c>
      <c r="B42" s="40" t="s">
        <v>59</v>
      </c>
      <c r="C42" s="41">
        <v>1325.2</v>
      </c>
      <c r="D42" s="41">
        <v>1230.5</v>
      </c>
      <c r="E42" s="42">
        <f t="shared" si="0"/>
        <v>-94.70000000000005</v>
      </c>
      <c r="F42" s="65" t="s">
        <v>60</v>
      </c>
    </row>
    <row r="43" spans="1:6" ht="29.25" customHeight="1">
      <c r="A43" s="44" t="s">
        <v>61</v>
      </c>
      <c r="B43" s="44" t="s">
        <v>62</v>
      </c>
      <c r="C43" s="45">
        <f>C44+C45+C46+C47</f>
        <v>2104.9</v>
      </c>
      <c r="D43" s="45">
        <f>D44+D45+D46+D47</f>
        <v>5693</v>
      </c>
      <c r="E43" s="45">
        <f>E44+E45+E46+E47</f>
        <v>3588.1000000000004</v>
      </c>
      <c r="F43" s="64"/>
    </row>
    <row r="44" spans="1:6" ht="78.75">
      <c r="A44" s="40" t="s">
        <v>63</v>
      </c>
      <c r="B44" s="40" t="s">
        <v>64</v>
      </c>
      <c r="C44" s="41">
        <v>458.9</v>
      </c>
      <c r="D44" s="41"/>
      <c r="E44" s="42">
        <f t="shared" si="0"/>
        <v>-458.9</v>
      </c>
      <c r="F44" s="65" t="s">
        <v>65</v>
      </c>
    </row>
    <row r="45" spans="1:6" ht="63">
      <c r="A45" s="40" t="s">
        <v>66</v>
      </c>
      <c r="B45" s="40" t="s">
        <v>67</v>
      </c>
      <c r="C45" s="41">
        <v>937.5</v>
      </c>
      <c r="D45" s="41">
        <v>800</v>
      </c>
      <c r="E45" s="42">
        <f t="shared" si="0"/>
        <v>-137.5</v>
      </c>
      <c r="F45" s="65" t="s">
        <v>134</v>
      </c>
    </row>
    <row r="46" spans="1:6" ht="63">
      <c r="A46" s="40" t="s">
        <v>68</v>
      </c>
      <c r="B46" s="40" t="s">
        <v>69</v>
      </c>
      <c r="C46" s="41">
        <v>161.4</v>
      </c>
      <c r="D46" s="41">
        <v>4696</v>
      </c>
      <c r="E46" s="42">
        <f t="shared" si="0"/>
        <v>4534.6</v>
      </c>
      <c r="F46" s="65" t="s">
        <v>70</v>
      </c>
    </row>
    <row r="47" spans="1:6" ht="47.25">
      <c r="A47" s="40" t="s">
        <v>71</v>
      </c>
      <c r="B47" s="40" t="s">
        <v>72</v>
      </c>
      <c r="C47" s="41">
        <v>547.1</v>
      </c>
      <c r="D47" s="41">
        <v>197</v>
      </c>
      <c r="E47" s="42">
        <f t="shared" si="0"/>
        <v>-350.1</v>
      </c>
      <c r="F47" s="59" t="s">
        <v>135</v>
      </c>
    </row>
    <row r="48" spans="1:6" ht="47.25">
      <c r="A48" s="44" t="s">
        <v>73</v>
      </c>
      <c r="B48" s="44" t="s">
        <v>74</v>
      </c>
      <c r="C48" s="47">
        <f>C49</f>
        <v>15048</v>
      </c>
      <c r="D48" s="47">
        <f>D49</f>
        <v>376.2</v>
      </c>
      <c r="E48" s="47">
        <f>E49</f>
        <v>-14671.8</v>
      </c>
      <c r="F48" s="64"/>
    </row>
    <row r="49" spans="1:6" ht="110.25">
      <c r="A49" s="40" t="s">
        <v>75</v>
      </c>
      <c r="B49" s="40" t="s">
        <v>76</v>
      </c>
      <c r="C49" s="48">
        <v>15048</v>
      </c>
      <c r="D49" s="48">
        <v>376.2</v>
      </c>
      <c r="E49" s="42">
        <f t="shared" si="0"/>
        <v>-14671.8</v>
      </c>
      <c r="F49" s="65" t="s">
        <v>136</v>
      </c>
    </row>
    <row r="50" spans="1:6" ht="18.75">
      <c r="A50" s="44" t="s">
        <v>77</v>
      </c>
      <c r="B50" s="44" t="s">
        <v>78</v>
      </c>
      <c r="C50" s="49">
        <v>71871.29999999999</v>
      </c>
      <c r="D50" s="49">
        <v>56209.299999999996</v>
      </c>
      <c r="E50" s="42">
        <f t="shared" si="0"/>
        <v>-15661.999999999993</v>
      </c>
      <c r="F50" s="64"/>
    </row>
    <row r="51" spans="1:6" ht="204.75">
      <c r="A51" s="40" t="s">
        <v>79</v>
      </c>
      <c r="B51" s="40" t="s">
        <v>80</v>
      </c>
      <c r="C51" s="43">
        <v>30581.1</v>
      </c>
      <c r="D51" s="43">
        <v>19867.6</v>
      </c>
      <c r="E51" s="42">
        <f t="shared" si="0"/>
        <v>-10713.5</v>
      </c>
      <c r="F51" s="65" t="s">
        <v>140</v>
      </c>
    </row>
    <row r="52" spans="1:6" ht="31.5">
      <c r="A52" s="40" t="s">
        <v>81</v>
      </c>
      <c r="B52" s="40" t="s">
        <v>82</v>
      </c>
      <c r="C52" s="43">
        <v>29613.3</v>
      </c>
      <c r="D52" s="48">
        <v>28888.5</v>
      </c>
      <c r="E52" s="42">
        <f t="shared" si="0"/>
        <v>-724.7999999999993</v>
      </c>
      <c r="F52" s="65" t="s">
        <v>83</v>
      </c>
    </row>
    <row r="53" spans="1:6" ht="78.75">
      <c r="A53" s="40" t="s">
        <v>84</v>
      </c>
      <c r="B53" s="40" t="s">
        <v>85</v>
      </c>
      <c r="C53" s="43">
        <v>74.6</v>
      </c>
      <c r="D53" s="43">
        <v>122.9</v>
      </c>
      <c r="E53" s="42">
        <f t="shared" si="0"/>
        <v>48.30000000000001</v>
      </c>
      <c r="F53" s="65" t="s">
        <v>86</v>
      </c>
    </row>
    <row r="54" spans="1:6" ht="94.5">
      <c r="A54" s="40" t="s">
        <v>87</v>
      </c>
      <c r="B54" s="40" t="s">
        <v>88</v>
      </c>
      <c r="C54" s="43">
        <v>220.6</v>
      </c>
      <c r="D54" s="43">
        <v>96.7</v>
      </c>
      <c r="E54" s="42">
        <f t="shared" si="0"/>
        <v>-123.89999999999999</v>
      </c>
      <c r="F54" s="65" t="s">
        <v>138</v>
      </c>
    </row>
    <row r="55" spans="1:6" ht="126">
      <c r="A55" s="40" t="s">
        <v>89</v>
      </c>
      <c r="B55" s="40" t="s">
        <v>90</v>
      </c>
      <c r="C55" s="43">
        <v>11381.7</v>
      </c>
      <c r="D55" s="43">
        <v>7233.5</v>
      </c>
      <c r="E55" s="42">
        <f t="shared" si="0"/>
        <v>-4148.200000000001</v>
      </c>
      <c r="F55" s="65" t="s">
        <v>91</v>
      </c>
    </row>
    <row r="56" spans="1:6" ht="31.5">
      <c r="A56" s="44" t="s">
        <v>92</v>
      </c>
      <c r="B56" s="44" t="s">
        <v>93</v>
      </c>
      <c r="C56" s="49">
        <v>27260.3</v>
      </c>
      <c r="D56" s="49">
        <v>27149.5</v>
      </c>
      <c r="E56" s="42">
        <f t="shared" si="0"/>
        <v>-110.79999999999927</v>
      </c>
      <c r="F56" s="64"/>
    </row>
    <row r="57" spans="1:6" ht="109.5" customHeight="1">
      <c r="A57" s="40" t="s">
        <v>94</v>
      </c>
      <c r="B57" s="40" t="s">
        <v>95</v>
      </c>
      <c r="C57" s="43">
        <v>24228.7</v>
      </c>
      <c r="D57" s="43">
        <v>24153.7</v>
      </c>
      <c r="E57" s="42">
        <f t="shared" si="0"/>
        <v>-75</v>
      </c>
      <c r="F57" s="65" t="s">
        <v>96</v>
      </c>
    </row>
    <row r="58" spans="1:6" ht="63">
      <c r="A58" s="40" t="s">
        <v>97</v>
      </c>
      <c r="B58" s="40" t="s">
        <v>98</v>
      </c>
      <c r="C58" s="43">
        <v>3031.6</v>
      </c>
      <c r="D58" s="43">
        <v>2995.8</v>
      </c>
      <c r="E58" s="42">
        <f t="shared" si="0"/>
        <v>-35.79999999999973</v>
      </c>
      <c r="F58" s="65" t="s">
        <v>99</v>
      </c>
    </row>
    <row r="59" spans="1:6" ht="30" customHeight="1">
      <c r="A59" s="44" t="s">
        <v>100</v>
      </c>
      <c r="B59" s="44" t="s">
        <v>101</v>
      </c>
      <c r="C59" s="49">
        <v>1985.9</v>
      </c>
      <c r="D59" s="49">
        <v>2039.9</v>
      </c>
      <c r="E59" s="42">
        <f t="shared" si="0"/>
        <v>54</v>
      </c>
      <c r="F59" s="64"/>
    </row>
    <row r="60" spans="1:6" ht="47.25">
      <c r="A60" s="40" t="s">
        <v>102</v>
      </c>
      <c r="B60" s="40" t="s">
        <v>103</v>
      </c>
      <c r="C60" s="43">
        <v>1040.7</v>
      </c>
      <c r="D60" s="43">
        <v>1032</v>
      </c>
      <c r="E60" s="42">
        <f t="shared" si="0"/>
        <v>-8.700000000000045</v>
      </c>
      <c r="F60" s="65" t="s">
        <v>104</v>
      </c>
    </row>
    <row r="61" spans="1:6" ht="47.25">
      <c r="A61" s="40" t="s">
        <v>105</v>
      </c>
      <c r="B61" s="40" t="s">
        <v>106</v>
      </c>
      <c r="C61" s="43">
        <v>945.2</v>
      </c>
      <c r="D61" s="43">
        <v>1007.9</v>
      </c>
      <c r="E61" s="42">
        <f t="shared" si="0"/>
        <v>62.69999999999993</v>
      </c>
      <c r="F61" s="65" t="s">
        <v>107</v>
      </c>
    </row>
    <row r="62" spans="1:6" ht="31.5">
      <c r="A62" s="44" t="s">
        <v>108</v>
      </c>
      <c r="B62" s="44" t="s">
        <v>109</v>
      </c>
      <c r="C62" s="49">
        <v>788.8</v>
      </c>
      <c r="D62" s="49">
        <v>305</v>
      </c>
      <c r="E62" s="42">
        <f t="shared" si="0"/>
        <v>-483.79999999999995</v>
      </c>
      <c r="F62" s="64"/>
    </row>
    <row r="63" spans="1:6" ht="69.75" customHeight="1">
      <c r="A63" s="40" t="s">
        <v>110</v>
      </c>
      <c r="B63" s="40" t="s">
        <v>111</v>
      </c>
      <c r="C63" s="43">
        <v>788.8</v>
      </c>
      <c r="D63" s="43">
        <v>305</v>
      </c>
      <c r="E63" s="42">
        <f t="shared" si="0"/>
        <v>-483.79999999999995</v>
      </c>
      <c r="F63" s="65" t="s">
        <v>112</v>
      </c>
    </row>
    <row r="64" spans="1:6" ht="31.5">
      <c r="A64" s="44" t="s">
        <v>113</v>
      </c>
      <c r="B64" s="44" t="s">
        <v>114</v>
      </c>
      <c r="C64" s="49">
        <v>924</v>
      </c>
      <c r="D64" s="49">
        <v>800</v>
      </c>
      <c r="E64" s="42">
        <f t="shared" si="0"/>
        <v>-124</v>
      </c>
      <c r="F64" s="64"/>
    </row>
    <row r="65" spans="1:6" ht="35.25" customHeight="1">
      <c r="A65" s="40" t="s">
        <v>115</v>
      </c>
      <c r="B65" s="40" t="s">
        <v>116</v>
      </c>
      <c r="C65" s="43">
        <v>924</v>
      </c>
      <c r="D65" s="43">
        <v>800</v>
      </c>
      <c r="E65" s="42">
        <f t="shared" si="0"/>
        <v>-124</v>
      </c>
      <c r="F65" s="65" t="s">
        <v>137</v>
      </c>
    </row>
    <row r="66" spans="1:6" ht="47.25">
      <c r="A66" s="44" t="s">
        <v>117</v>
      </c>
      <c r="B66" s="44" t="s">
        <v>118</v>
      </c>
      <c r="C66" s="46">
        <v>495</v>
      </c>
      <c r="D66" s="46">
        <v>500</v>
      </c>
      <c r="E66" s="42">
        <f t="shared" si="0"/>
        <v>5</v>
      </c>
      <c r="F66" s="65" t="s">
        <v>119</v>
      </c>
    </row>
    <row r="67" spans="1:6" ht="110.25">
      <c r="A67" s="44" t="s">
        <v>120</v>
      </c>
      <c r="B67" s="44" t="s">
        <v>121</v>
      </c>
      <c r="C67" s="49">
        <v>2978.6</v>
      </c>
      <c r="D67" s="49">
        <v>2366.8</v>
      </c>
      <c r="E67" s="42">
        <f t="shared" si="0"/>
        <v>-611.7999999999997</v>
      </c>
      <c r="F67" s="65" t="s">
        <v>141</v>
      </c>
    </row>
    <row r="68" spans="1:6" ht="47.25">
      <c r="A68" s="50" t="s">
        <v>122</v>
      </c>
      <c r="B68" s="50" t="s">
        <v>123</v>
      </c>
      <c r="C68" s="51">
        <v>2978.6</v>
      </c>
      <c r="D68" s="51">
        <v>2366.8</v>
      </c>
      <c r="E68" s="42">
        <f t="shared" si="0"/>
        <v>-611.7999999999997</v>
      </c>
      <c r="F68" s="71"/>
    </row>
    <row r="69" spans="1:6" ht="78.75">
      <c r="A69" s="52" t="s">
        <v>124</v>
      </c>
      <c r="B69" s="52"/>
      <c r="C69" s="53">
        <v>103773</v>
      </c>
      <c r="D69" s="53">
        <v>103145.8</v>
      </c>
      <c r="E69" s="54">
        <v>-627.1999999999971</v>
      </c>
      <c r="F69" s="70"/>
    </row>
    <row r="70" spans="1:6" ht="63">
      <c r="A70" s="55" t="s">
        <v>125</v>
      </c>
      <c r="B70" s="55"/>
      <c r="C70" s="56">
        <v>-12937</v>
      </c>
      <c r="D70" s="56">
        <v>582.4</v>
      </c>
      <c r="E70" s="57">
        <v>13519.399999999994</v>
      </c>
      <c r="F70" s="72"/>
    </row>
    <row r="71" spans="1:6" ht="78.75">
      <c r="A71" s="55" t="s">
        <v>126</v>
      </c>
      <c r="B71" s="55"/>
      <c r="C71" s="56">
        <v>90836</v>
      </c>
      <c r="D71" s="56">
        <v>103728.2</v>
      </c>
      <c r="E71" s="57">
        <v>12892.199999999997</v>
      </c>
      <c r="F71" s="72"/>
    </row>
    <row r="72" spans="1:6" ht="78.75">
      <c r="A72" s="55" t="s">
        <v>127</v>
      </c>
      <c r="B72" s="55"/>
      <c r="C72" s="56">
        <v>-103773</v>
      </c>
      <c r="D72" s="56">
        <v>-103145.8</v>
      </c>
      <c r="E72" s="57">
        <v>627.1999999999971</v>
      </c>
      <c r="F72" s="72"/>
    </row>
    <row r="73" spans="1:6" ht="94.5">
      <c r="A73" s="55" t="s">
        <v>128</v>
      </c>
      <c r="B73" s="55"/>
      <c r="C73" s="58">
        <v>3187.8</v>
      </c>
      <c r="D73" s="58">
        <v>-3172.8</v>
      </c>
      <c r="E73" s="57">
        <v>-6360.6</v>
      </c>
      <c r="F73" s="72"/>
    </row>
    <row r="74" spans="1:6" ht="141.75">
      <c r="A74" s="55" t="s">
        <v>129</v>
      </c>
      <c r="B74" s="55"/>
      <c r="C74" s="58">
        <v>21939.4</v>
      </c>
      <c r="D74" s="58">
        <v>26897.1</v>
      </c>
      <c r="E74" s="57">
        <v>4957.699999999997</v>
      </c>
      <c r="F74" s="72"/>
    </row>
  </sheetData>
  <sheetProtection/>
  <mergeCells count="7">
    <mergeCell ref="A3:A5"/>
    <mergeCell ref="B3:B5"/>
    <mergeCell ref="C3:C5"/>
    <mergeCell ref="D3:D5"/>
    <mergeCell ref="B1:F1"/>
    <mergeCell ref="E3:E5"/>
    <mergeCell ref="F3:F5"/>
  </mergeCells>
  <printOptions/>
  <pageMargins left="0.11811023622047245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Мария</cp:lastModifiedBy>
  <cp:lastPrinted>2014-11-17T06:57:22Z</cp:lastPrinted>
  <dcterms:created xsi:type="dcterms:W3CDTF">2014-11-14T12:14:18Z</dcterms:created>
  <dcterms:modified xsi:type="dcterms:W3CDTF">2014-11-25T08:32:33Z</dcterms:modified>
  <cp:category/>
  <cp:version/>
  <cp:contentType/>
  <cp:contentStatus/>
</cp:coreProperties>
</file>